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920 Processing Worksheet" sheetId="1" r:id="rId1"/>
  </sheets>
  <definedNames/>
  <calcPr fullCalcOnLoad="1"/>
</workbook>
</file>

<file path=xl/sharedStrings.xml><?xml version="1.0" encoding="utf-8"?>
<sst xmlns="http://schemas.openxmlformats.org/spreadsheetml/2006/main" count="138" uniqueCount="95">
  <si>
    <t>A</t>
  </si>
  <si>
    <t>B</t>
  </si>
  <si>
    <t>C</t>
  </si>
  <si>
    <t>D</t>
  </si>
  <si>
    <t>E</t>
  </si>
  <si>
    <t>Product Code</t>
  </si>
  <si>
    <t>Product Description</t>
  </si>
  <si>
    <t>Commodity Code</t>
  </si>
  <si>
    <t>CN serving size (oz)</t>
  </si>
  <si>
    <t>Meets Meals Pattern Requirement of</t>
  </si>
  <si>
    <t>Estimated No. of Servings Needed</t>
  </si>
  <si>
    <t>\</t>
  </si>
  <si>
    <t>Servings Per Case</t>
  </si>
  <si>
    <t>=</t>
  </si>
  <si>
    <t>Total Finished Cases Needed</t>
  </si>
  <si>
    <t>X</t>
  </si>
  <si>
    <t>Amount of Commodity DF per case (in pounds)</t>
  </si>
  <si>
    <t>No of Commodity Pounds need to order</t>
  </si>
  <si>
    <t>1 oz</t>
  </si>
  <si>
    <t>2.1 oz</t>
  </si>
  <si>
    <t>3.1 oz</t>
  </si>
  <si>
    <t>1.25 oz</t>
  </si>
  <si>
    <t>Pre-cooked Scrambled Egg</t>
  </si>
  <si>
    <t>2 oz</t>
  </si>
  <si>
    <t xml:space="preserve"> IF YOU HAVE ANY QUESTION PLEASE CALL:</t>
  </si>
  <si>
    <t>Authorized Signature</t>
  </si>
  <si>
    <t>Company Rep</t>
  </si>
  <si>
    <t>Finished      Case Weight</t>
  </si>
  <si>
    <t>2.2 oz</t>
  </si>
  <si>
    <t>3.2 oz</t>
  </si>
  <si>
    <t>3.35 oz</t>
  </si>
  <si>
    <t>Colby Cheese Skillet Omelet</t>
  </si>
  <si>
    <t>1 egg</t>
  </si>
  <si>
    <t>2.9 oz</t>
  </si>
  <si>
    <t>2.65 oz</t>
  </si>
  <si>
    <t>Minus Carryover from Previous School Year</t>
  </si>
  <si>
    <t>Total New Allocation Needed</t>
  </si>
  <si>
    <t>**Please note if you are shipping into a state warehouse you also need</t>
  </si>
  <si>
    <t>to fill out an order form to designate how many cases per delivery period</t>
  </si>
  <si>
    <t>are needed.</t>
  </si>
  <si>
    <t>Cargill Code</t>
  </si>
  <si>
    <t>Fully Cut Cinnamon Glazed French Toast Sticks</t>
  </si>
  <si>
    <t>Whole Grain French Toast Sticks - Perforated</t>
  </si>
  <si>
    <t>Skillet Frittata w/ Turkey Sausage &amp; Cheese</t>
  </si>
  <si>
    <t>IW  Whole Grain Tac Go w/Egg Cheese and Ham</t>
  </si>
  <si>
    <t>IW Whole Grain Breakfast Tac-Go w/ Turkey Ssg. &amp; Cheese</t>
  </si>
  <si>
    <t>Grilled Egg Patties</t>
  </si>
  <si>
    <t>Bacon and Cheese Eggstravaganza ™</t>
  </si>
  <si>
    <t>Pillow-pak Hard Cooked Eggs (Refrigerated)</t>
  </si>
  <si>
    <t>1 oz. = 1 meat</t>
  </si>
  <si>
    <t>1 meat, 1.5 Grain</t>
  </si>
  <si>
    <t>2 meat</t>
  </si>
  <si>
    <t>2 meat, 1 Grain</t>
  </si>
  <si>
    <t>1 meat</t>
  </si>
  <si>
    <t xml:space="preserve">1 oz. = 1 meat </t>
  </si>
  <si>
    <t xml:space="preserve">2 oz. = 1.75 meat </t>
  </si>
  <si>
    <t>Janelle Nilson - Cargill Kitchen Solutions</t>
  </si>
  <si>
    <t>janelle_nilson@cargill.com</t>
  </si>
  <si>
    <t>(763) 271- 5743   (800) 872-3447</t>
  </si>
  <si>
    <t>2 Meat</t>
  </si>
  <si>
    <t>Fiesta Cheese Omelet</t>
  </si>
  <si>
    <t xml:space="preserve">2 oz. = 2 meat </t>
  </si>
  <si>
    <t>IW Whole Grain Breakfast TacGo - Egg &amp; Cheese</t>
  </si>
  <si>
    <t>1 egg = 1.5 meat</t>
  </si>
  <si>
    <t>Eggs ASAP, IW</t>
  </si>
  <si>
    <t>2 egg</t>
  </si>
  <si>
    <t>2 egg = 3 meat</t>
  </si>
  <si>
    <t xml:space="preserve">2020/2021 Processing Worksheet </t>
  </si>
  <si>
    <t>TOTAL Commodity Pounds Needed for SY 20/21</t>
  </si>
  <si>
    <t>1.76 oz</t>
  </si>
  <si>
    <t>1.76 oz = 1 meat</t>
  </si>
  <si>
    <t>1 oz = 1 meat</t>
  </si>
  <si>
    <t>1.55 = 1.5 meat</t>
  </si>
  <si>
    <t>IW Colby Cheese Skillet Omelet</t>
  </si>
  <si>
    <t>IW Hame and Cheese Tortilla Wrapped Omelet</t>
  </si>
  <si>
    <t>IW  Turkey Sausage &amp; Cheese Tortilla Wrapped Omelet</t>
  </si>
  <si>
    <t>IW Cheese Tortilla Wrapped Omelet</t>
  </si>
  <si>
    <t>***NOTATES PRODUCT CHANGES/ADDITIONS</t>
  </si>
  <si>
    <t>District's Name:</t>
  </si>
  <si>
    <t>Address:</t>
  </si>
  <si>
    <t>Director's Name:</t>
  </si>
  <si>
    <t>City / State / Zip:</t>
  </si>
  <si>
    <t>Email:</t>
  </si>
  <si>
    <t>Phone:</t>
  </si>
  <si>
    <r>
      <t xml:space="preserve">Frozen Egg Product w/Citri </t>
    </r>
    <r>
      <rPr>
        <b/>
        <i/>
        <sz val="10"/>
        <color indexed="10"/>
        <rFont val="Arial"/>
        <family val="2"/>
      </rPr>
      <t>Cage Free</t>
    </r>
  </si>
  <si>
    <r>
      <t xml:space="preserve">Grilled Egg Patties </t>
    </r>
    <r>
      <rPr>
        <b/>
        <i/>
        <sz val="10"/>
        <color indexed="10"/>
        <rFont val="Arial"/>
        <family val="2"/>
      </rPr>
      <t>Cage Free</t>
    </r>
  </si>
  <si>
    <r>
      <t xml:space="preserve">Pre-cooked Scrambled Egg </t>
    </r>
    <r>
      <rPr>
        <b/>
        <i/>
        <sz val="10"/>
        <color indexed="10"/>
        <rFont val="Arial"/>
        <family val="2"/>
      </rPr>
      <t>Cage Free</t>
    </r>
  </si>
  <si>
    <r>
      <t xml:space="preserve">Pillow-pak Hard Cooked Eggs (Refrigerated) </t>
    </r>
    <r>
      <rPr>
        <b/>
        <i/>
        <sz val="10"/>
        <color indexed="10"/>
        <rFont val="Arial"/>
        <family val="2"/>
      </rPr>
      <t>Cage Free</t>
    </r>
  </si>
  <si>
    <t>Eggstravaganza Turkey Sausage and Cheese</t>
  </si>
  <si>
    <t>Frozen Egg Product w/Citric  (in carton)</t>
  </si>
  <si>
    <t>Frozen Egg Product w/Citric (in bag)</t>
  </si>
  <si>
    <t>(revised 09.29.2020)</t>
  </si>
  <si>
    <t>Whole Grain Cinnamon Glazed Toast</t>
  </si>
  <si>
    <t>IW Whole Grain Cinnamon Glazed Toast</t>
  </si>
  <si>
    <t>IW Whole Grain Cinnamon Glazed Toast Sticks - Perforated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</si>
</sst>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.0"/>
    <numFmt numFmtId="166" formatCode="0_);\(0\)"/>
    <numFmt numFmtId="167" formatCode="0.00_);\(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0"/>
      <color indexed="30"/>
      <name val="Arial"/>
      <family val="2"/>
    </font>
    <font>
      <sz val="10"/>
      <color indexed="8"/>
      <name val="Arial"/>
      <family val="2"/>
    </font>
    <font>
      <i/>
      <sz val="16"/>
      <color indexed="30"/>
      <name val="Arial Black"/>
      <family val="2"/>
    </font>
    <font>
      <i/>
      <sz val="10"/>
      <color indexed="30"/>
      <name val="Arial Black"/>
      <family val="2"/>
    </font>
    <font>
      <b/>
      <i/>
      <sz val="10"/>
      <color indexed="10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0070C0"/>
      <name val="Arial"/>
      <family val="2"/>
    </font>
    <font>
      <sz val="10"/>
      <color theme="1"/>
      <name val="Arial"/>
      <family val="2"/>
    </font>
    <font>
      <i/>
      <sz val="16"/>
      <color rgb="FF0070C0"/>
      <name val="Arial Black"/>
      <family val="2"/>
    </font>
    <font>
      <i/>
      <sz val="10"/>
      <color rgb="FF0070C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5" fillId="0" borderId="0" xfId="52" applyFont="1" applyBorder="1" applyAlignment="1" applyProtection="1">
      <alignment horizontal="left"/>
      <protection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5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43" fontId="0" fillId="0" borderId="11" xfId="42" applyFont="1" applyBorder="1" applyAlignment="1">
      <alignment vertical="center" wrapText="1"/>
    </xf>
    <xf numFmtId="43" fontId="0" fillId="0" borderId="11" xfId="42" applyFont="1" applyBorder="1" applyAlignment="1">
      <alignment vertical="center" wrapText="1"/>
    </xf>
    <xf numFmtId="43" fontId="57" fillId="0" borderId="11" xfId="42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2</xdr:col>
      <xdr:colOff>409575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628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85725</xdr:rowOff>
    </xdr:from>
    <xdr:to>
      <xdr:col>15</xdr:col>
      <xdr:colOff>352425</xdr:colOff>
      <xdr:row>5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01400" y="85725"/>
          <a:ext cx="1419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elle_nilson@cargil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60"/>
  <sheetViews>
    <sheetView tabSelected="1" zoomScalePageLayoutView="0" workbookViewId="0" topLeftCell="A9">
      <selection activeCell="O44" sqref="O44:P44"/>
    </sheetView>
  </sheetViews>
  <sheetFormatPr defaultColWidth="9.140625" defaultRowHeight="12.75"/>
  <cols>
    <col min="1" max="1" width="7.8515625" style="5" customWidth="1"/>
    <col min="2" max="2" width="11.7109375" style="5" customWidth="1"/>
    <col min="3" max="3" width="51.28125" style="5" customWidth="1"/>
    <col min="4" max="5" width="9.140625" style="5" customWidth="1"/>
    <col min="6" max="6" width="13.57421875" style="5" customWidth="1"/>
    <col min="7" max="7" width="20.140625" style="46" customWidth="1"/>
    <col min="8" max="8" width="10.00390625" style="5" customWidth="1"/>
    <col min="9" max="9" width="6.00390625" style="5" customWidth="1"/>
    <col min="10" max="10" width="8.57421875" style="5" customWidth="1"/>
    <col min="11" max="11" width="5.8515625" style="5" customWidth="1"/>
    <col min="12" max="12" width="8.8515625" style="5" customWidth="1"/>
    <col min="13" max="13" width="5.57421875" style="5" customWidth="1"/>
    <col min="14" max="14" width="11.421875" style="5" customWidth="1"/>
    <col min="15" max="15" width="4.8515625" style="5" customWidth="1"/>
    <col min="16" max="16" width="11.00390625" style="5" customWidth="1"/>
    <col min="17" max="16384" width="9.140625" style="5" customWidth="1"/>
  </cols>
  <sheetData>
    <row r="1" ht="12.75"/>
    <row r="2" ht="12.75"/>
    <row r="3" ht="12.75"/>
    <row r="4" ht="12.75"/>
    <row r="5" ht="12.75"/>
    <row r="6" spans="1:15" ht="24.75">
      <c r="A6" s="1" t="s">
        <v>67</v>
      </c>
      <c r="B6" s="2"/>
      <c r="C6" s="2"/>
      <c r="D6" s="34"/>
      <c r="E6" s="34"/>
      <c r="F6" s="35" t="s">
        <v>77</v>
      </c>
      <c r="G6" s="43"/>
      <c r="H6" s="3"/>
      <c r="I6" s="3"/>
      <c r="J6" s="4"/>
      <c r="K6" s="3"/>
      <c r="L6" s="3"/>
      <c r="M6" s="3"/>
      <c r="N6" s="3"/>
      <c r="O6" s="3"/>
    </row>
    <row r="7" spans="1:15" ht="13.5" thickBot="1">
      <c r="A7" s="51" t="s">
        <v>91</v>
      </c>
      <c r="B7" s="51"/>
      <c r="C7" s="6"/>
      <c r="D7" s="6"/>
      <c r="E7" s="6"/>
      <c r="F7" s="6"/>
      <c r="G7" s="15"/>
      <c r="H7" s="6"/>
      <c r="I7" s="6"/>
      <c r="J7" s="7"/>
      <c r="K7" s="6"/>
      <c r="L7" s="6"/>
      <c r="M7" s="8"/>
      <c r="N7" s="6"/>
      <c r="O7" s="6"/>
    </row>
    <row r="8" spans="1:16" ht="12.75">
      <c r="A8" s="9"/>
      <c r="B8" s="9"/>
      <c r="C8" s="9"/>
      <c r="D8" s="10"/>
      <c r="E8" s="10"/>
      <c r="F8" s="10"/>
      <c r="G8" s="44"/>
      <c r="H8" s="11" t="s">
        <v>0</v>
      </c>
      <c r="I8" s="12"/>
      <c r="J8" s="11" t="s">
        <v>1</v>
      </c>
      <c r="K8" s="12"/>
      <c r="L8" s="11" t="s">
        <v>2</v>
      </c>
      <c r="M8" s="12"/>
      <c r="N8" s="11" t="s">
        <v>3</v>
      </c>
      <c r="O8" s="10"/>
      <c r="P8" s="11" t="s">
        <v>4</v>
      </c>
    </row>
    <row r="9" spans="1:16" ht="63.75">
      <c r="A9" s="38" t="s">
        <v>5</v>
      </c>
      <c r="B9" s="38" t="s">
        <v>40</v>
      </c>
      <c r="C9" s="38" t="s">
        <v>6</v>
      </c>
      <c r="D9" s="38" t="s">
        <v>7</v>
      </c>
      <c r="E9" s="38" t="s">
        <v>8</v>
      </c>
      <c r="F9" s="39" t="s">
        <v>27</v>
      </c>
      <c r="G9" s="45" t="s">
        <v>9</v>
      </c>
      <c r="H9" s="38" t="s">
        <v>10</v>
      </c>
      <c r="I9" s="38" t="s">
        <v>11</v>
      </c>
      <c r="J9" s="38" t="s">
        <v>12</v>
      </c>
      <c r="K9" s="38" t="s">
        <v>13</v>
      </c>
      <c r="L9" s="38" t="s">
        <v>14</v>
      </c>
      <c r="M9" s="38" t="s">
        <v>15</v>
      </c>
      <c r="N9" s="38" t="s">
        <v>16</v>
      </c>
      <c r="O9" s="38" t="s">
        <v>13</v>
      </c>
      <c r="P9" s="38" t="s">
        <v>17</v>
      </c>
    </row>
    <row r="10" spans="1:16" s="40" customFormat="1" ht="15" customHeight="1">
      <c r="A10" s="13">
        <v>10080</v>
      </c>
      <c r="B10" s="13">
        <v>100007730</v>
      </c>
      <c r="C10" s="42" t="s">
        <v>89</v>
      </c>
      <c r="D10" s="13">
        <v>100047</v>
      </c>
      <c r="E10" s="13" t="s">
        <v>18</v>
      </c>
      <c r="F10" s="13">
        <v>30</v>
      </c>
      <c r="G10" s="41" t="s">
        <v>49</v>
      </c>
      <c r="H10" s="13"/>
      <c r="I10" s="13"/>
      <c r="J10" s="13">
        <v>480</v>
      </c>
      <c r="K10" s="13"/>
      <c r="L10" s="13">
        <f>ROUNDUP(H10/J10,0)</f>
        <v>0</v>
      </c>
      <c r="M10" s="13"/>
      <c r="N10" s="52">
        <v>29.95</v>
      </c>
      <c r="O10" s="13"/>
      <c r="P10" s="13">
        <f>N10*L10</f>
        <v>0</v>
      </c>
    </row>
    <row r="11" spans="1:16" s="40" customFormat="1" ht="15" customHeight="1">
      <c r="A11" s="13">
        <v>10081</v>
      </c>
      <c r="B11" s="13">
        <v>100007529</v>
      </c>
      <c r="C11" s="42" t="s">
        <v>84</v>
      </c>
      <c r="D11" s="13">
        <v>100047</v>
      </c>
      <c r="E11" s="28" t="s">
        <v>69</v>
      </c>
      <c r="F11" s="13">
        <v>24</v>
      </c>
      <c r="G11" s="42" t="s">
        <v>70</v>
      </c>
      <c r="H11" s="13"/>
      <c r="I11" s="13"/>
      <c r="J11" s="13">
        <v>216</v>
      </c>
      <c r="K11" s="13"/>
      <c r="L11" s="13">
        <f aca="true" t="shared" si="0" ref="L11:L41">ROUNDUP(H11/J11,0)</f>
        <v>0</v>
      </c>
      <c r="M11" s="13"/>
      <c r="N11" s="52">
        <v>23.97</v>
      </c>
      <c r="O11" s="13"/>
      <c r="P11" s="13">
        <f aca="true" t="shared" si="1" ref="P11:P41">N11*L11</f>
        <v>0</v>
      </c>
    </row>
    <row r="12" spans="1:16" s="40" customFormat="1" ht="12.75">
      <c r="A12" s="13">
        <v>10085</v>
      </c>
      <c r="B12" s="13">
        <v>100007732</v>
      </c>
      <c r="C12" s="42" t="s">
        <v>90</v>
      </c>
      <c r="D12" s="13">
        <v>100047</v>
      </c>
      <c r="E12" s="13" t="s">
        <v>18</v>
      </c>
      <c r="F12" s="13">
        <v>30</v>
      </c>
      <c r="G12" s="41" t="s">
        <v>49</v>
      </c>
      <c r="H12" s="13"/>
      <c r="I12" s="13"/>
      <c r="J12" s="13">
        <v>480</v>
      </c>
      <c r="K12" s="13"/>
      <c r="L12" s="13">
        <f t="shared" si="0"/>
        <v>0</v>
      </c>
      <c r="M12" s="13"/>
      <c r="N12" s="52">
        <v>29.95</v>
      </c>
      <c r="O12" s="13"/>
      <c r="P12" s="13">
        <f t="shared" si="1"/>
        <v>0</v>
      </c>
    </row>
    <row r="13" spans="1:16" s="40" customFormat="1" ht="12.75">
      <c r="A13" s="13">
        <v>40032</v>
      </c>
      <c r="B13" s="13">
        <v>110023041</v>
      </c>
      <c r="C13" s="41" t="s">
        <v>42</v>
      </c>
      <c r="D13" s="13">
        <v>100047</v>
      </c>
      <c r="E13" s="13" t="s">
        <v>34</v>
      </c>
      <c r="F13" s="13">
        <v>21.53</v>
      </c>
      <c r="G13" s="41" t="s">
        <v>50</v>
      </c>
      <c r="H13" s="13"/>
      <c r="I13" s="13"/>
      <c r="J13" s="13">
        <v>130</v>
      </c>
      <c r="K13" s="13"/>
      <c r="L13" s="13">
        <f t="shared" si="0"/>
        <v>0</v>
      </c>
      <c r="M13" s="13"/>
      <c r="N13" s="53">
        <v>7.37</v>
      </c>
      <c r="O13" s="13"/>
      <c r="P13" s="13">
        <f t="shared" si="1"/>
        <v>0</v>
      </c>
    </row>
    <row r="14" spans="1:16" s="40" customFormat="1" ht="12.75">
      <c r="A14" s="30">
        <v>40432</v>
      </c>
      <c r="B14" s="30">
        <v>11003441</v>
      </c>
      <c r="C14" s="31" t="s">
        <v>42</v>
      </c>
      <c r="D14" s="32">
        <v>100047</v>
      </c>
      <c r="E14" s="32" t="s">
        <v>34</v>
      </c>
      <c r="F14" s="32">
        <v>21.53</v>
      </c>
      <c r="G14" s="33" t="s">
        <v>50</v>
      </c>
      <c r="H14" s="32"/>
      <c r="I14" s="32"/>
      <c r="J14" s="32">
        <v>130</v>
      </c>
      <c r="K14" s="32"/>
      <c r="L14" s="13">
        <f t="shared" si="0"/>
        <v>0</v>
      </c>
      <c r="M14" s="32"/>
      <c r="N14" s="54">
        <v>7.37</v>
      </c>
      <c r="O14" s="32"/>
      <c r="P14" s="13">
        <f t="shared" si="1"/>
        <v>0</v>
      </c>
    </row>
    <row r="15" spans="1:16" s="40" customFormat="1" ht="12.75">
      <c r="A15" s="13">
        <v>40090</v>
      </c>
      <c r="B15" s="13">
        <v>110026390</v>
      </c>
      <c r="C15" s="42" t="s">
        <v>92</v>
      </c>
      <c r="D15" s="13">
        <v>100047</v>
      </c>
      <c r="E15" s="13" t="s">
        <v>33</v>
      </c>
      <c r="F15" s="13">
        <v>23.56</v>
      </c>
      <c r="G15" s="41" t="s">
        <v>50</v>
      </c>
      <c r="H15" s="13"/>
      <c r="I15" s="13"/>
      <c r="J15" s="13">
        <v>130</v>
      </c>
      <c r="K15" s="13"/>
      <c r="L15" s="13">
        <f t="shared" si="0"/>
        <v>0</v>
      </c>
      <c r="M15" s="13"/>
      <c r="N15" s="52">
        <v>7.37</v>
      </c>
      <c r="O15" s="13"/>
      <c r="P15" s="13">
        <f t="shared" si="1"/>
        <v>0</v>
      </c>
    </row>
    <row r="16" spans="1:16" s="40" customFormat="1" ht="12.75">
      <c r="A16" s="30">
        <v>40490</v>
      </c>
      <c r="B16" s="30">
        <v>110034452</v>
      </c>
      <c r="C16" s="31" t="s">
        <v>92</v>
      </c>
      <c r="D16" s="32">
        <v>100047</v>
      </c>
      <c r="E16" s="32" t="s">
        <v>33</v>
      </c>
      <c r="F16" s="32">
        <v>23.56</v>
      </c>
      <c r="G16" s="33" t="s">
        <v>50</v>
      </c>
      <c r="H16" s="32"/>
      <c r="I16" s="32"/>
      <c r="J16" s="32">
        <v>130</v>
      </c>
      <c r="K16" s="32"/>
      <c r="L16" s="13">
        <f t="shared" si="0"/>
        <v>0</v>
      </c>
      <c r="M16" s="32"/>
      <c r="N16" s="54">
        <v>7.37</v>
      </c>
      <c r="O16" s="32"/>
      <c r="P16" s="13">
        <f t="shared" si="1"/>
        <v>0</v>
      </c>
    </row>
    <row r="17" spans="1:16" s="40" customFormat="1" ht="12.75">
      <c r="A17" s="13">
        <v>40091</v>
      </c>
      <c r="B17" s="13">
        <v>110026396</v>
      </c>
      <c r="C17" s="42" t="s">
        <v>93</v>
      </c>
      <c r="D17" s="13">
        <v>100047</v>
      </c>
      <c r="E17" s="13" t="s">
        <v>33</v>
      </c>
      <c r="F17" s="13">
        <v>19.93</v>
      </c>
      <c r="G17" s="41" t="s">
        <v>50</v>
      </c>
      <c r="H17" s="13"/>
      <c r="I17" s="13"/>
      <c r="J17" s="13">
        <v>110</v>
      </c>
      <c r="K17" s="13"/>
      <c r="L17" s="13">
        <f t="shared" si="0"/>
        <v>0</v>
      </c>
      <c r="M17" s="13"/>
      <c r="N17" s="52">
        <v>6.24</v>
      </c>
      <c r="O17" s="13"/>
      <c r="P17" s="13">
        <f t="shared" si="1"/>
        <v>0</v>
      </c>
    </row>
    <row r="18" spans="1:16" s="40" customFormat="1" ht="12.75">
      <c r="A18" s="30">
        <v>40491</v>
      </c>
      <c r="B18" s="30">
        <v>110034440</v>
      </c>
      <c r="C18" s="31" t="s">
        <v>93</v>
      </c>
      <c r="D18" s="32">
        <v>100047</v>
      </c>
      <c r="E18" s="32" t="s">
        <v>33</v>
      </c>
      <c r="F18" s="32">
        <v>19.93</v>
      </c>
      <c r="G18" s="33" t="s">
        <v>50</v>
      </c>
      <c r="H18" s="32"/>
      <c r="I18" s="32"/>
      <c r="J18" s="32">
        <v>110</v>
      </c>
      <c r="K18" s="32"/>
      <c r="L18" s="13">
        <f t="shared" si="0"/>
        <v>0</v>
      </c>
      <c r="M18" s="32"/>
      <c r="N18" s="54">
        <v>6.24</v>
      </c>
      <c r="O18" s="32"/>
      <c r="P18" s="13">
        <f t="shared" si="1"/>
        <v>0</v>
      </c>
    </row>
    <row r="19" spans="1:16" s="40" customFormat="1" ht="15.75" customHeight="1">
      <c r="A19" s="13">
        <v>40094</v>
      </c>
      <c r="B19" s="13">
        <v>110026392</v>
      </c>
      <c r="C19" s="42" t="s">
        <v>94</v>
      </c>
      <c r="D19" s="13">
        <v>100047</v>
      </c>
      <c r="E19" s="13" t="s">
        <v>33</v>
      </c>
      <c r="F19" s="13">
        <v>19.93</v>
      </c>
      <c r="G19" s="41" t="s">
        <v>50</v>
      </c>
      <c r="H19" s="13"/>
      <c r="I19" s="13"/>
      <c r="J19" s="13">
        <v>110</v>
      </c>
      <c r="K19" s="13"/>
      <c r="L19" s="13">
        <f t="shared" si="0"/>
        <v>0</v>
      </c>
      <c r="M19" s="13"/>
      <c r="N19" s="52">
        <v>6.24</v>
      </c>
      <c r="O19" s="13"/>
      <c r="P19" s="13">
        <f t="shared" si="1"/>
        <v>0</v>
      </c>
    </row>
    <row r="20" spans="1:16" s="40" customFormat="1" ht="15.75" customHeight="1">
      <c r="A20" s="30">
        <v>40494</v>
      </c>
      <c r="B20" s="30">
        <v>110034449</v>
      </c>
      <c r="C20" s="31" t="s">
        <v>94</v>
      </c>
      <c r="D20" s="32">
        <v>100047</v>
      </c>
      <c r="E20" s="32" t="s">
        <v>33</v>
      </c>
      <c r="F20" s="32">
        <v>19.93</v>
      </c>
      <c r="G20" s="33" t="s">
        <v>50</v>
      </c>
      <c r="H20" s="32"/>
      <c r="I20" s="32"/>
      <c r="J20" s="32">
        <v>110</v>
      </c>
      <c r="K20" s="32"/>
      <c r="L20" s="13">
        <f t="shared" si="0"/>
        <v>0</v>
      </c>
      <c r="M20" s="32"/>
      <c r="N20" s="54">
        <v>6.24</v>
      </c>
      <c r="O20" s="32"/>
      <c r="P20" s="13">
        <f t="shared" si="1"/>
        <v>0</v>
      </c>
    </row>
    <row r="21" spans="1:16" s="40" customFormat="1" ht="12.75">
      <c r="A21" s="13">
        <v>40097</v>
      </c>
      <c r="B21" s="13">
        <v>110026398</v>
      </c>
      <c r="C21" s="41" t="s">
        <v>41</v>
      </c>
      <c r="D21" s="13">
        <v>100047</v>
      </c>
      <c r="E21" s="13" t="s">
        <v>33</v>
      </c>
      <c r="F21" s="13">
        <v>18.12</v>
      </c>
      <c r="G21" s="41" t="s">
        <v>50</v>
      </c>
      <c r="H21" s="13"/>
      <c r="I21" s="13"/>
      <c r="J21" s="13">
        <v>100</v>
      </c>
      <c r="K21" s="13"/>
      <c r="L21" s="13">
        <f t="shared" si="0"/>
        <v>0</v>
      </c>
      <c r="M21" s="13"/>
      <c r="N21" s="52">
        <v>5.67</v>
      </c>
      <c r="O21" s="13"/>
      <c r="P21" s="13">
        <f t="shared" si="1"/>
        <v>0</v>
      </c>
    </row>
    <row r="22" spans="1:16" s="40" customFormat="1" ht="12.75">
      <c r="A22" s="30">
        <v>40497</v>
      </c>
      <c r="B22" s="30">
        <v>110034448</v>
      </c>
      <c r="C22" s="31" t="s">
        <v>41</v>
      </c>
      <c r="D22" s="32">
        <v>100047</v>
      </c>
      <c r="E22" s="32" t="s">
        <v>33</v>
      </c>
      <c r="F22" s="32">
        <v>18.12</v>
      </c>
      <c r="G22" s="33" t="s">
        <v>50</v>
      </c>
      <c r="H22" s="32"/>
      <c r="I22" s="32"/>
      <c r="J22" s="32">
        <v>100</v>
      </c>
      <c r="K22" s="32"/>
      <c r="L22" s="13">
        <f t="shared" si="0"/>
        <v>0</v>
      </c>
      <c r="M22" s="32"/>
      <c r="N22" s="54">
        <v>5.67</v>
      </c>
      <c r="O22" s="32"/>
      <c r="P22" s="13">
        <f t="shared" si="1"/>
        <v>0</v>
      </c>
    </row>
    <row r="23" spans="1:16" s="40" customFormat="1" ht="12.75">
      <c r="A23" s="13">
        <v>40176</v>
      </c>
      <c r="B23" s="13">
        <v>100008161</v>
      </c>
      <c r="C23" s="41" t="s">
        <v>31</v>
      </c>
      <c r="D23" s="13">
        <v>100047</v>
      </c>
      <c r="E23" s="13" t="s">
        <v>19</v>
      </c>
      <c r="F23" s="13">
        <v>29.53</v>
      </c>
      <c r="G23" s="41" t="s">
        <v>51</v>
      </c>
      <c r="H23" s="13"/>
      <c r="I23" s="13"/>
      <c r="J23" s="13">
        <v>225</v>
      </c>
      <c r="K23" s="13"/>
      <c r="L23" s="13">
        <f t="shared" si="0"/>
        <v>0</v>
      </c>
      <c r="M23" s="13"/>
      <c r="N23" s="52">
        <v>20.9</v>
      </c>
      <c r="O23" s="13"/>
      <c r="P23" s="13">
        <f t="shared" si="1"/>
        <v>0</v>
      </c>
    </row>
    <row r="24" spans="1:16" s="40" customFormat="1" ht="12.75">
      <c r="A24" s="30">
        <v>40196</v>
      </c>
      <c r="B24" s="30">
        <v>110034439</v>
      </c>
      <c r="C24" s="31" t="s">
        <v>73</v>
      </c>
      <c r="D24" s="32">
        <v>100047</v>
      </c>
      <c r="E24" s="32" t="s">
        <v>19</v>
      </c>
      <c r="F24" s="32">
        <v>19.96</v>
      </c>
      <c r="G24" s="33" t="s">
        <v>59</v>
      </c>
      <c r="H24" s="32"/>
      <c r="I24" s="32"/>
      <c r="J24" s="32">
        <v>150</v>
      </c>
      <c r="K24" s="32"/>
      <c r="L24" s="13">
        <f t="shared" si="0"/>
        <v>0</v>
      </c>
      <c r="M24" s="32"/>
      <c r="N24" s="54">
        <v>13.94</v>
      </c>
      <c r="O24" s="32"/>
      <c r="P24" s="13">
        <f t="shared" si="1"/>
        <v>0</v>
      </c>
    </row>
    <row r="25" spans="1:16" s="40" customFormat="1" ht="12.75">
      <c r="A25" s="13">
        <v>40184</v>
      </c>
      <c r="B25" s="13">
        <v>100008163</v>
      </c>
      <c r="C25" s="41" t="s">
        <v>43</v>
      </c>
      <c r="D25" s="13">
        <v>100047</v>
      </c>
      <c r="E25" s="13" t="s">
        <v>28</v>
      </c>
      <c r="F25" s="13">
        <v>30.94</v>
      </c>
      <c r="G25" s="41" t="s">
        <v>51</v>
      </c>
      <c r="H25" s="13"/>
      <c r="I25" s="13"/>
      <c r="J25" s="13">
        <v>225</v>
      </c>
      <c r="K25" s="13"/>
      <c r="L25" s="13">
        <f t="shared" si="0"/>
        <v>0</v>
      </c>
      <c r="M25" s="13"/>
      <c r="N25" s="52">
        <v>22.36</v>
      </c>
      <c r="O25" s="13"/>
      <c r="P25" s="13">
        <f t="shared" si="1"/>
        <v>0</v>
      </c>
    </row>
    <row r="26" spans="1:16" s="40" customFormat="1" ht="12.75">
      <c r="A26" s="13">
        <v>40187</v>
      </c>
      <c r="B26" s="13">
        <v>110025207</v>
      </c>
      <c r="C26" s="41" t="s">
        <v>60</v>
      </c>
      <c r="D26" s="13">
        <v>100047</v>
      </c>
      <c r="E26" s="13" t="s">
        <v>28</v>
      </c>
      <c r="F26" s="13">
        <v>28.88</v>
      </c>
      <c r="G26" s="41" t="s">
        <v>59</v>
      </c>
      <c r="H26" s="13"/>
      <c r="I26" s="13"/>
      <c r="J26" s="13">
        <v>210</v>
      </c>
      <c r="K26" s="13"/>
      <c r="L26" s="13">
        <f t="shared" si="0"/>
        <v>0</v>
      </c>
      <c r="M26" s="13"/>
      <c r="N26" s="52">
        <v>20.1</v>
      </c>
      <c r="O26" s="13"/>
      <c r="P26" s="13">
        <f t="shared" si="1"/>
        <v>0</v>
      </c>
    </row>
    <row r="27" spans="1:16" s="40" customFormat="1" ht="12.75">
      <c r="A27" s="13">
        <v>40263</v>
      </c>
      <c r="B27" s="13">
        <v>110006416</v>
      </c>
      <c r="C27" s="41" t="s">
        <v>44</v>
      </c>
      <c r="D27" s="13">
        <v>100047</v>
      </c>
      <c r="E27" s="13" t="s">
        <v>30</v>
      </c>
      <c r="F27" s="13">
        <v>20.1</v>
      </c>
      <c r="G27" s="41" t="s">
        <v>52</v>
      </c>
      <c r="H27" s="13"/>
      <c r="I27" s="13"/>
      <c r="J27" s="13">
        <v>96</v>
      </c>
      <c r="K27" s="13"/>
      <c r="L27" s="13">
        <f t="shared" si="0"/>
        <v>0</v>
      </c>
      <c r="M27" s="13"/>
      <c r="N27" s="52">
        <v>9.77</v>
      </c>
      <c r="O27" s="13"/>
      <c r="P27" s="13">
        <f t="shared" si="1"/>
        <v>0</v>
      </c>
    </row>
    <row r="28" spans="1:16" s="40" customFormat="1" ht="12.75">
      <c r="A28" s="30">
        <v>40253</v>
      </c>
      <c r="B28" s="30">
        <v>110034500</v>
      </c>
      <c r="C28" s="31" t="s">
        <v>74</v>
      </c>
      <c r="D28" s="32">
        <v>100047</v>
      </c>
      <c r="E28" s="32" t="s">
        <v>30</v>
      </c>
      <c r="F28" s="32">
        <v>20.1</v>
      </c>
      <c r="G28" s="33" t="s">
        <v>52</v>
      </c>
      <c r="H28" s="32"/>
      <c r="I28" s="32"/>
      <c r="J28" s="32">
        <v>96</v>
      </c>
      <c r="K28" s="32"/>
      <c r="L28" s="13">
        <f t="shared" si="0"/>
        <v>0</v>
      </c>
      <c r="M28" s="32"/>
      <c r="N28" s="54">
        <v>9.77</v>
      </c>
      <c r="O28" s="32"/>
      <c r="P28" s="13">
        <f t="shared" si="1"/>
        <v>0</v>
      </c>
    </row>
    <row r="29" spans="1:16" s="40" customFormat="1" ht="15" customHeight="1">
      <c r="A29" s="13">
        <v>40274</v>
      </c>
      <c r="B29" s="13">
        <v>110003985</v>
      </c>
      <c r="C29" s="41" t="s">
        <v>45</v>
      </c>
      <c r="D29" s="13">
        <v>100047</v>
      </c>
      <c r="E29" s="13" t="s">
        <v>29</v>
      </c>
      <c r="F29" s="13">
        <v>19.2</v>
      </c>
      <c r="G29" s="41" t="s">
        <v>52</v>
      </c>
      <c r="H29" s="13"/>
      <c r="I29" s="13"/>
      <c r="J29" s="13">
        <v>96</v>
      </c>
      <c r="K29" s="13"/>
      <c r="L29" s="13">
        <f t="shared" si="0"/>
        <v>0</v>
      </c>
      <c r="M29" s="13"/>
      <c r="N29" s="52">
        <v>9.54</v>
      </c>
      <c r="O29" s="13"/>
      <c r="P29" s="13">
        <f t="shared" si="1"/>
        <v>0</v>
      </c>
    </row>
    <row r="30" spans="1:16" s="40" customFormat="1" ht="13.5" customHeight="1">
      <c r="A30" s="30">
        <v>40254</v>
      </c>
      <c r="B30" s="30">
        <v>110034508</v>
      </c>
      <c r="C30" s="31" t="s">
        <v>75</v>
      </c>
      <c r="D30" s="32">
        <v>100047</v>
      </c>
      <c r="E30" s="32" t="s">
        <v>29</v>
      </c>
      <c r="F30" s="32">
        <v>19.2</v>
      </c>
      <c r="G30" s="33" t="s">
        <v>52</v>
      </c>
      <c r="H30" s="32"/>
      <c r="I30" s="32"/>
      <c r="J30" s="32">
        <v>96</v>
      </c>
      <c r="K30" s="32"/>
      <c r="L30" s="13">
        <f t="shared" si="0"/>
        <v>0</v>
      </c>
      <c r="M30" s="32"/>
      <c r="N30" s="54">
        <v>9.54</v>
      </c>
      <c r="O30" s="32"/>
      <c r="P30" s="13">
        <f t="shared" si="1"/>
        <v>0</v>
      </c>
    </row>
    <row r="31" spans="1:16" s="40" customFormat="1" ht="12.75">
      <c r="A31" s="13">
        <v>40375</v>
      </c>
      <c r="B31" s="13">
        <v>110030060</v>
      </c>
      <c r="C31" s="42" t="s">
        <v>62</v>
      </c>
      <c r="D31" s="13">
        <v>100047</v>
      </c>
      <c r="E31" s="13" t="s">
        <v>20</v>
      </c>
      <c r="F31" s="13">
        <v>17.4</v>
      </c>
      <c r="G31" s="41" t="s">
        <v>52</v>
      </c>
      <c r="H31" s="13"/>
      <c r="I31" s="13"/>
      <c r="J31" s="13">
        <v>90</v>
      </c>
      <c r="K31" s="13"/>
      <c r="L31" s="13">
        <f t="shared" si="0"/>
        <v>0</v>
      </c>
      <c r="M31" s="13"/>
      <c r="N31" s="52">
        <v>8.55</v>
      </c>
      <c r="O31" s="13"/>
      <c r="P31" s="13">
        <f t="shared" si="1"/>
        <v>0</v>
      </c>
    </row>
    <row r="32" spans="1:16" s="40" customFormat="1" ht="12.75">
      <c r="A32" s="30">
        <v>40355</v>
      </c>
      <c r="B32" s="30">
        <v>110034509</v>
      </c>
      <c r="C32" s="31" t="s">
        <v>76</v>
      </c>
      <c r="D32" s="32">
        <v>100047</v>
      </c>
      <c r="E32" s="32" t="s">
        <v>20</v>
      </c>
      <c r="F32" s="32">
        <v>17.4</v>
      </c>
      <c r="G32" s="33" t="s">
        <v>52</v>
      </c>
      <c r="H32" s="32"/>
      <c r="I32" s="32"/>
      <c r="J32" s="32">
        <v>90</v>
      </c>
      <c r="K32" s="32"/>
      <c r="L32" s="13">
        <f t="shared" si="0"/>
        <v>0</v>
      </c>
      <c r="M32" s="32"/>
      <c r="N32" s="54">
        <v>8.55</v>
      </c>
      <c r="O32" s="32"/>
      <c r="P32" s="13">
        <f t="shared" si="1"/>
        <v>0</v>
      </c>
    </row>
    <row r="33" spans="1:16" s="40" customFormat="1" ht="12.75">
      <c r="A33" s="13">
        <v>40710</v>
      </c>
      <c r="B33" s="13">
        <v>110010394</v>
      </c>
      <c r="C33" s="41" t="s">
        <v>46</v>
      </c>
      <c r="D33" s="13">
        <v>100047</v>
      </c>
      <c r="E33" s="13" t="s">
        <v>21</v>
      </c>
      <c r="F33" s="13">
        <v>28.83</v>
      </c>
      <c r="G33" s="41" t="s">
        <v>53</v>
      </c>
      <c r="H33" s="13"/>
      <c r="I33" s="13"/>
      <c r="J33" s="13">
        <v>369</v>
      </c>
      <c r="K33" s="13"/>
      <c r="L33" s="13">
        <f t="shared" si="0"/>
        <v>0</v>
      </c>
      <c r="M33" s="13"/>
      <c r="N33" s="52">
        <v>21.49</v>
      </c>
      <c r="O33" s="13"/>
      <c r="P33" s="13">
        <f t="shared" si="1"/>
        <v>0</v>
      </c>
    </row>
    <row r="34" spans="1:16" s="40" customFormat="1" ht="12.75">
      <c r="A34" s="13">
        <v>41710</v>
      </c>
      <c r="B34" s="29">
        <v>110033239</v>
      </c>
      <c r="C34" s="42" t="s">
        <v>85</v>
      </c>
      <c r="D34" s="13">
        <v>100047</v>
      </c>
      <c r="E34" s="28" t="s">
        <v>21</v>
      </c>
      <c r="F34" s="13">
        <v>28.83</v>
      </c>
      <c r="G34" s="42" t="s">
        <v>53</v>
      </c>
      <c r="H34" s="13"/>
      <c r="I34" s="13"/>
      <c r="J34" s="13">
        <v>369</v>
      </c>
      <c r="K34" s="13"/>
      <c r="L34" s="13">
        <f t="shared" si="0"/>
        <v>0</v>
      </c>
      <c r="M34" s="13"/>
      <c r="N34" s="52">
        <v>21.49</v>
      </c>
      <c r="O34" s="13"/>
      <c r="P34" s="13">
        <f t="shared" si="1"/>
        <v>0</v>
      </c>
    </row>
    <row r="35" spans="1:16" s="40" customFormat="1" ht="12.75">
      <c r="A35" s="13">
        <v>40927</v>
      </c>
      <c r="B35" s="13">
        <v>110026384</v>
      </c>
      <c r="C35" s="41" t="s">
        <v>22</v>
      </c>
      <c r="D35" s="13">
        <v>100047</v>
      </c>
      <c r="E35" s="13" t="s">
        <v>18</v>
      </c>
      <c r="F35" s="13">
        <v>20</v>
      </c>
      <c r="G35" s="41" t="s">
        <v>54</v>
      </c>
      <c r="H35" s="13"/>
      <c r="I35" s="13"/>
      <c r="J35" s="13">
        <v>320</v>
      </c>
      <c r="K35" s="13"/>
      <c r="L35" s="13">
        <f t="shared" si="0"/>
        <v>0</v>
      </c>
      <c r="M35" s="13"/>
      <c r="N35" s="52">
        <v>18.38</v>
      </c>
      <c r="O35" s="13"/>
      <c r="P35" s="13">
        <f t="shared" si="1"/>
        <v>0</v>
      </c>
    </row>
    <row r="36" spans="1:16" s="40" customFormat="1" ht="12.75">
      <c r="A36" s="13">
        <v>41927</v>
      </c>
      <c r="B36" s="29">
        <v>110033246</v>
      </c>
      <c r="C36" s="42" t="s">
        <v>86</v>
      </c>
      <c r="D36" s="13">
        <v>100047</v>
      </c>
      <c r="E36" s="28" t="s">
        <v>18</v>
      </c>
      <c r="F36" s="13">
        <v>20</v>
      </c>
      <c r="G36" s="42" t="s">
        <v>71</v>
      </c>
      <c r="H36" s="13"/>
      <c r="I36" s="13"/>
      <c r="J36" s="13">
        <v>320</v>
      </c>
      <c r="K36" s="13"/>
      <c r="L36" s="13">
        <f t="shared" si="0"/>
        <v>0</v>
      </c>
      <c r="M36" s="13"/>
      <c r="N36" s="52">
        <v>18.38</v>
      </c>
      <c r="O36" s="13"/>
      <c r="P36" s="13">
        <f t="shared" si="1"/>
        <v>0</v>
      </c>
    </row>
    <row r="37" spans="1:16" s="40" customFormat="1" ht="12.75">
      <c r="A37" s="13">
        <v>40928</v>
      </c>
      <c r="B37" s="13">
        <v>110026385</v>
      </c>
      <c r="C37" s="41" t="s">
        <v>47</v>
      </c>
      <c r="D37" s="13">
        <v>100047</v>
      </c>
      <c r="E37" s="13" t="s">
        <v>23</v>
      </c>
      <c r="F37" s="13">
        <v>20</v>
      </c>
      <c r="G37" s="41" t="s">
        <v>55</v>
      </c>
      <c r="H37" s="13"/>
      <c r="I37" s="13"/>
      <c r="J37" s="13">
        <v>160</v>
      </c>
      <c r="K37" s="13"/>
      <c r="L37" s="13">
        <f t="shared" si="0"/>
        <v>0</v>
      </c>
      <c r="M37" s="13"/>
      <c r="N37" s="52">
        <v>15.24</v>
      </c>
      <c r="O37" s="13"/>
      <c r="P37" s="13">
        <f t="shared" si="1"/>
        <v>0</v>
      </c>
    </row>
    <row r="38" spans="1:16" s="40" customFormat="1" ht="12.75">
      <c r="A38" s="13">
        <v>40936</v>
      </c>
      <c r="B38" s="13">
        <v>110029031</v>
      </c>
      <c r="C38" s="42" t="s">
        <v>88</v>
      </c>
      <c r="D38" s="13">
        <v>100047</v>
      </c>
      <c r="E38" s="13" t="s">
        <v>23</v>
      </c>
      <c r="F38" s="13">
        <v>20</v>
      </c>
      <c r="G38" s="42" t="s">
        <v>61</v>
      </c>
      <c r="H38" s="13"/>
      <c r="I38" s="13"/>
      <c r="J38" s="13">
        <v>160</v>
      </c>
      <c r="K38" s="13"/>
      <c r="L38" s="13">
        <f t="shared" si="0"/>
        <v>0</v>
      </c>
      <c r="M38" s="13"/>
      <c r="N38" s="52">
        <v>13.85</v>
      </c>
      <c r="O38" s="13"/>
      <c r="P38" s="13">
        <f t="shared" si="1"/>
        <v>0</v>
      </c>
    </row>
    <row r="39" spans="1:16" s="40" customFormat="1" ht="16.5" customHeight="1">
      <c r="A39" s="13">
        <v>51039</v>
      </c>
      <c r="B39" s="13">
        <v>110032435</v>
      </c>
      <c r="C39" s="42" t="s">
        <v>87</v>
      </c>
      <c r="D39" s="13">
        <v>100047</v>
      </c>
      <c r="E39" s="28" t="s">
        <v>32</v>
      </c>
      <c r="F39" s="13">
        <v>7.14</v>
      </c>
      <c r="G39" s="42" t="s">
        <v>72</v>
      </c>
      <c r="H39" s="13"/>
      <c r="I39" s="13"/>
      <c r="J39" s="13">
        <v>72</v>
      </c>
      <c r="K39" s="13"/>
      <c r="L39" s="13">
        <f t="shared" si="0"/>
        <v>0</v>
      </c>
      <c r="M39" s="13"/>
      <c r="N39" s="52">
        <v>7.14</v>
      </c>
      <c r="O39" s="13"/>
      <c r="P39" s="13">
        <f t="shared" si="1"/>
        <v>0</v>
      </c>
    </row>
    <row r="40" spans="1:16" s="40" customFormat="1" ht="12.75">
      <c r="A40" s="13">
        <v>50038</v>
      </c>
      <c r="B40" s="13">
        <v>100008180</v>
      </c>
      <c r="C40" s="41" t="s">
        <v>48</v>
      </c>
      <c r="D40" s="13">
        <v>100047</v>
      </c>
      <c r="E40" s="13" t="s">
        <v>32</v>
      </c>
      <c r="F40" s="13">
        <v>14.04</v>
      </c>
      <c r="G40" s="42" t="s">
        <v>63</v>
      </c>
      <c r="H40" s="13"/>
      <c r="I40" s="13"/>
      <c r="J40" s="13">
        <v>144</v>
      </c>
      <c r="K40" s="13"/>
      <c r="L40" s="13">
        <f t="shared" si="0"/>
        <v>0</v>
      </c>
      <c r="M40" s="13"/>
      <c r="N40" s="52">
        <v>14.04</v>
      </c>
      <c r="O40" s="13"/>
      <c r="P40" s="13">
        <f t="shared" si="1"/>
        <v>0</v>
      </c>
    </row>
    <row r="41" spans="1:16" s="40" customFormat="1" ht="12.75">
      <c r="A41" s="13">
        <v>50074</v>
      </c>
      <c r="B41" s="13">
        <v>110023560</v>
      </c>
      <c r="C41" s="42" t="s">
        <v>64</v>
      </c>
      <c r="D41" s="13">
        <v>100047</v>
      </c>
      <c r="E41" s="28" t="s">
        <v>65</v>
      </c>
      <c r="F41" s="13">
        <v>3.1</v>
      </c>
      <c r="G41" s="42" t="s">
        <v>66</v>
      </c>
      <c r="H41" s="13"/>
      <c r="I41" s="13"/>
      <c r="J41" s="13">
        <v>16</v>
      </c>
      <c r="K41" s="13"/>
      <c r="L41" s="13">
        <f t="shared" si="0"/>
        <v>0</v>
      </c>
      <c r="M41" s="13"/>
      <c r="N41" s="52">
        <v>3.1</v>
      </c>
      <c r="O41" s="13"/>
      <c r="P41" s="13">
        <f t="shared" si="1"/>
        <v>0</v>
      </c>
    </row>
    <row r="42" spans="1:16" ht="16.5" thickBot="1">
      <c r="A42" s="6"/>
      <c r="B42" s="6"/>
      <c r="C42" s="6"/>
      <c r="D42" s="6"/>
      <c r="E42" s="6"/>
      <c r="F42" s="6"/>
      <c r="G42" s="15"/>
      <c r="H42" s="6"/>
      <c r="J42" s="14"/>
      <c r="K42" s="14"/>
      <c r="L42" s="14"/>
      <c r="M42" s="14"/>
      <c r="N42" s="14" t="s">
        <v>68</v>
      </c>
      <c r="O42" s="36">
        <f>SUM(P10:P41)</f>
        <v>0</v>
      </c>
      <c r="P42" s="37"/>
    </row>
    <row r="43" spans="1:16" ht="16.5" thickBot="1">
      <c r="A43" s="15" t="s">
        <v>24</v>
      </c>
      <c r="B43" s="6"/>
      <c r="C43" s="6"/>
      <c r="D43" s="6"/>
      <c r="E43" s="6"/>
      <c r="F43" s="6"/>
      <c r="G43" s="15"/>
      <c r="H43" s="6"/>
      <c r="I43" s="16"/>
      <c r="J43" s="16"/>
      <c r="K43" s="16"/>
      <c r="L43" s="16"/>
      <c r="M43" s="16"/>
      <c r="N43" s="14" t="s">
        <v>35</v>
      </c>
      <c r="O43" s="36"/>
      <c r="P43" s="37"/>
    </row>
    <row r="44" spans="1:16" ht="16.5" thickBot="1">
      <c r="A44" s="17"/>
      <c r="B44" s="6"/>
      <c r="C44" s="6"/>
      <c r="D44" s="6"/>
      <c r="E44" s="10"/>
      <c r="F44" s="10"/>
      <c r="G44" s="15"/>
      <c r="H44" s="6"/>
      <c r="I44" s="16"/>
      <c r="J44" s="16"/>
      <c r="K44" s="16"/>
      <c r="L44" s="16"/>
      <c r="M44" s="16"/>
      <c r="N44" s="14" t="s">
        <v>36</v>
      </c>
      <c r="O44" s="36">
        <f>O42-O43</f>
        <v>0</v>
      </c>
      <c r="P44" s="37">
        <f>O42-P43</f>
        <v>0</v>
      </c>
    </row>
    <row r="45" spans="1:16" ht="12.75">
      <c r="A45" s="17" t="s">
        <v>26</v>
      </c>
      <c r="B45" s="6"/>
      <c r="C45" s="10"/>
      <c r="D45" s="10"/>
      <c r="E45" s="10"/>
      <c r="F45" s="10"/>
      <c r="G45" s="15"/>
      <c r="H45" s="6"/>
      <c r="I45" s="12"/>
      <c r="J45" s="12"/>
      <c r="K45" s="12"/>
      <c r="L45" s="12"/>
      <c r="M45" s="12"/>
      <c r="N45" s="12"/>
      <c r="O45" s="18"/>
      <c r="P45" s="18"/>
    </row>
    <row r="46" spans="1:15" ht="13.5" thickBot="1">
      <c r="A46" s="17" t="s">
        <v>56</v>
      </c>
      <c r="B46" s="6"/>
      <c r="C46" s="10"/>
      <c r="D46" s="10"/>
      <c r="E46" s="10"/>
      <c r="F46" s="10"/>
      <c r="G46" s="17" t="s">
        <v>78</v>
      </c>
      <c r="H46" s="6"/>
      <c r="I46" s="47"/>
      <c r="J46" s="47"/>
      <c r="K46" s="47"/>
      <c r="L46" s="47"/>
      <c r="M46" s="47"/>
      <c r="N46" s="6"/>
      <c r="O46" s="6"/>
    </row>
    <row r="47" spans="1:15" ht="12.75">
      <c r="A47" s="20" t="s">
        <v>57</v>
      </c>
      <c r="B47" s="6"/>
      <c r="C47" s="10"/>
      <c r="D47" s="10"/>
      <c r="E47" s="10"/>
      <c r="F47" s="10"/>
      <c r="G47" s="17"/>
      <c r="H47" s="19"/>
      <c r="I47" s="19"/>
      <c r="J47" s="7"/>
      <c r="K47" s="23"/>
      <c r="L47" s="23"/>
      <c r="M47" s="23"/>
      <c r="N47" s="23"/>
      <c r="O47" s="23"/>
    </row>
    <row r="48" spans="1:15" ht="13.5" thickBot="1">
      <c r="A48" s="17" t="s">
        <v>58</v>
      </c>
      <c r="B48" s="6"/>
      <c r="C48" s="10"/>
      <c r="D48" s="10"/>
      <c r="E48" s="10"/>
      <c r="F48" s="10"/>
      <c r="G48" s="17" t="s">
        <v>79</v>
      </c>
      <c r="H48" s="7"/>
      <c r="I48" s="48"/>
      <c r="J48" s="48"/>
      <c r="K48" s="48"/>
      <c r="L48" s="48"/>
      <c r="M48" s="48"/>
      <c r="N48" s="6"/>
      <c r="O48" s="6"/>
    </row>
    <row r="49" spans="1:15" ht="15">
      <c r="A49" s="17"/>
      <c r="B49" s="21"/>
      <c r="C49" s="22"/>
      <c r="D49" s="10"/>
      <c r="E49" s="10"/>
      <c r="F49" s="10"/>
      <c r="G49" s="15"/>
      <c r="H49" s="19"/>
      <c r="I49" s="19"/>
      <c r="J49" s="7"/>
      <c r="K49" s="6"/>
      <c r="L49" s="6"/>
      <c r="M49" s="8"/>
      <c r="N49" s="6"/>
      <c r="O49" s="6"/>
    </row>
    <row r="50" spans="1:16" ht="16.5" thickBot="1">
      <c r="A50" s="24" t="s">
        <v>37</v>
      </c>
      <c r="B50" s="21"/>
      <c r="C50" s="22"/>
      <c r="D50" s="10"/>
      <c r="E50" s="10"/>
      <c r="F50" s="10"/>
      <c r="G50" s="17" t="s">
        <v>80</v>
      </c>
      <c r="H50" s="6"/>
      <c r="I50" s="49"/>
      <c r="J50" s="49"/>
      <c r="K50" s="49"/>
      <c r="L50" s="49"/>
      <c r="M50" s="49"/>
      <c r="N50" s="12"/>
      <c r="O50" s="18"/>
      <c r="P50" s="18"/>
    </row>
    <row r="51" spans="1:15" ht="15.75">
      <c r="A51" s="25" t="s">
        <v>38</v>
      </c>
      <c r="B51" s="21"/>
      <c r="C51" s="21"/>
      <c r="D51" s="10"/>
      <c r="E51" s="10"/>
      <c r="F51" s="10"/>
      <c r="G51" s="17"/>
      <c r="H51" s="19"/>
      <c r="I51" s="19"/>
      <c r="J51" s="7"/>
      <c r="K51" s="23"/>
      <c r="L51" s="23"/>
      <c r="M51" s="23"/>
      <c r="N51" s="23"/>
      <c r="O51" s="23"/>
    </row>
    <row r="52" spans="1:15" ht="16.5" thickBot="1">
      <c r="A52" s="25" t="s">
        <v>39</v>
      </c>
      <c r="D52" s="10"/>
      <c r="E52" s="10"/>
      <c r="F52" s="10"/>
      <c r="G52" s="17" t="s">
        <v>81</v>
      </c>
      <c r="H52" s="7"/>
      <c r="I52" s="48"/>
      <c r="J52" s="48"/>
      <c r="K52" s="48"/>
      <c r="L52" s="48"/>
      <c r="M52" s="48"/>
      <c r="N52" s="6"/>
      <c r="O52" s="6"/>
    </row>
    <row r="53" spans="4:15" ht="12.75">
      <c r="D53" s="10"/>
      <c r="E53" s="10"/>
      <c r="F53" s="10"/>
      <c r="G53" s="17"/>
      <c r="H53" s="19"/>
      <c r="I53" s="19"/>
      <c r="J53" s="7"/>
      <c r="K53" s="23"/>
      <c r="L53" s="23"/>
      <c r="M53" s="23"/>
      <c r="N53" s="23"/>
      <c r="O53" s="23"/>
    </row>
    <row r="54" spans="1:15" ht="13.5" thickBot="1">
      <c r="A54" s="6"/>
      <c r="B54" s="6"/>
      <c r="C54" s="6"/>
      <c r="D54" s="26"/>
      <c r="E54" s="10"/>
      <c r="F54" s="10"/>
      <c r="G54" s="17" t="s">
        <v>82</v>
      </c>
      <c r="H54" s="7"/>
      <c r="I54" s="48"/>
      <c r="J54" s="48"/>
      <c r="K54" s="48"/>
      <c r="L54" s="48"/>
      <c r="M54" s="48"/>
      <c r="N54" s="23"/>
      <c r="O54" s="23"/>
    </row>
    <row r="55" spans="1:15" ht="12.75">
      <c r="A55" s="6"/>
      <c r="B55" s="6"/>
      <c r="C55" s="6"/>
      <c r="E55" s="10"/>
      <c r="F55" s="10"/>
      <c r="G55" s="17"/>
      <c r="H55" s="19"/>
      <c r="I55" s="19"/>
      <c r="J55" s="7"/>
      <c r="K55" s="23"/>
      <c r="L55" s="23"/>
      <c r="M55" s="23"/>
      <c r="N55" s="23"/>
      <c r="O55" s="23"/>
    </row>
    <row r="56" spans="1:15" ht="13.5" thickBot="1">
      <c r="A56" s="6"/>
      <c r="E56" s="6"/>
      <c r="F56" s="6"/>
      <c r="G56" s="17" t="s">
        <v>83</v>
      </c>
      <c r="H56" s="7"/>
      <c r="I56" s="48"/>
      <c r="J56" s="48"/>
      <c r="K56" s="48"/>
      <c r="L56" s="48"/>
      <c r="M56" s="48"/>
      <c r="N56" s="23"/>
      <c r="O56" s="23"/>
    </row>
    <row r="57" spans="5:15" ht="12.75">
      <c r="E57" s="6"/>
      <c r="F57" s="6"/>
      <c r="G57" s="17"/>
      <c r="H57" s="19"/>
      <c r="I57" s="19"/>
      <c r="J57" s="7"/>
      <c r="K57" s="23"/>
      <c r="L57" s="23"/>
      <c r="M57" s="23"/>
      <c r="N57" s="23"/>
      <c r="O57" s="23"/>
    </row>
    <row r="58" spans="4:15" ht="13.5" thickBot="1">
      <c r="D58" s="6"/>
      <c r="G58" s="50" t="s">
        <v>25</v>
      </c>
      <c r="H58" s="8"/>
      <c r="I58" s="47"/>
      <c r="J58" s="47"/>
      <c r="K58" s="47"/>
      <c r="L58" s="47"/>
      <c r="M58" s="47"/>
      <c r="N58" s="6"/>
      <c r="O58" s="6"/>
    </row>
    <row r="59" spans="7:15" ht="12.75">
      <c r="G59" s="15"/>
      <c r="H59" s="19"/>
      <c r="I59" s="27"/>
      <c r="J59" s="7"/>
      <c r="K59" s="6"/>
      <c r="L59" s="6"/>
      <c r="M59" s="8"/>
      <c r="N59" s="6"/>
      <c r="O59" s="6"/>
    </row>
    <row r="60" spans="8:15" ht="12.75">
      <c r="H60" s="6"/>
      <c r="I60" s="6"/>
      <c r="J60" s="7"/>
      <c r="K60" s="6"/>
      <c r="L60" s="6"/>
      <c r="M60" s="8"/>
      <c r="N60" s="6"/>
      <c r="O60" s="6"/>
    </row>
  </sheetData>
  <sheetProtection/>
  <mergeCells count="11">
    <mergeCell ref="I52:M52"/>
    <mergeCell ref="I54:M54"/>
    <mergeCell ref="I56:M56"/>
    <mergeCell ref="I58:M58"/>
    <mergeCell ref="A7:B7"/>
    <mergeCell ref="O42:P42"/>
    <mergeCell ref="O43:P43"/>
    <mergeCell ref="O44:P44"/>
    <mergeCell ref="I46:M46"/>
    <mergeCell ref="I48:M48"/>
    <mergeCell ref="I50:M50"/>
  </mergeCells>
  <hyperlinks>
    <hyperlink ref="A47" r:id="rId1" display="janelle_nilson@cargill.com"/>
  </hyperlinks>
  <printOptions/>
  <pageMargins left="0.75" right="0.75" top="1" bottom="1" header="0.5" footer="0.5"/>
  <pageSetup fitToHeight="1" fitToWidth="1" horizontalDpi="600" verticalDpi="600" orientation="landscape" scale="6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Cargill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jford2</dc:creator>
  <cp:keywords/>
  <dc:description/>
  <cp:lastModifiedBy>Anne Hiller</cp:lastModifiedBy>
  <cp:lastPrinted>2013-11-21T14:02:04Z</cp:lastPrinted>
  <dcterms:created xsi:type="dcterms:W3CDTF">2007-12-03T01:19:50Z</dcterms:created>
  <dcterms:modified xsi:type="dcterms:W3CDTF">2020-09-29T21:24:28Z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